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</externalReferences>
  <definedNames>
    <definedName name="длолдо">[1]ОКЕИ!$A$3:#REF!</definedName>
    <definedName name="нет">[1]Прочее!$A$2:$A$3</definedName>
    <definedName name="_xlnm.Print_Area" localSheetId="0">Обоснование!$A$1:$AC$43</definedName>
    <definedName name="подгруппа">#REF!</definedName>
    <definedName name="Список_предприятий">[2]Справочник!$C$2:$C$13</definedName>
  </definedNames>
  <calcPr calcId="145621" concurrentCalc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/>
  <c r="AB19"/>
  <c r="AA20"/>
  <c r="AB20"/>
  <c r="AA21"/>
  <c r="AB21"/>
  <c r="AA22"/>
  <c r="AB22"/>
  <c r="AC19"/>
  <c r="AC20"/>
  <c r="AC22"/>
  <c r="Z22"/>
  <c r="Z19"/>
  <c r="Z20"/>
  <c r="Z21"/>
  <c r="AC21"/>
  <c r="AA18"/>
  <c r="Z18"/>
  <c r="AC18"/>
  <c r="AB23"/>
</calcChain>
</file>

<file path=xl/comments1.xml><?xml version="1.0" encoding="utf-8"?>
<comments xmlns="http://schemas.openxmlformats.org/spreadsheetml/2006/main">
  <authors>
    <author/>
  </authors>
  <commentList>
    <comment ref="P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<sst xmlns="http://schemas.openxmlformats.org/spreadsheetml/2006/main" count="80" uniqueCount="77">
  <si>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</si>
  <si>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</si>
  <si>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</si>
  <si>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</si>
  <si>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</si>
  <si>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</si>
  <si>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</si>
  <si>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</si>
  <si>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</si>
  <si>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</si>
  <si>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</si>
  <si>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</si>
  <si>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</si>
  <si>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</si>
  <si>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</si>
  <si>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</si>
  <si>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</si>
  <si>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</si>
  <si>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2020 г. к уровню цен 2021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</si>
  <si>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</si>
  <si>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</si>
  <si>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</si>
  <si>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</si>
  <si>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</si>
  <si>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</si>
  <si>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</si>
  <si>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</si>
  <si>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</si>
  <si>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</si>
  <si>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</si>
  <si>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</si>
  <si>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</si>
  <si>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 </t>
  </si>
  <si>
    <t xml:space="preserve">Поставщик 2 </t>
  </si>
  <si>
    <t xml:space="preserve">Поставщик 3 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</si>
  <si>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</si>
  <si>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</si>
  <si>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</si>
  <si>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</si>
  <si>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</si>
  <si>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</si>
  <si>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</si>
  <si>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</si>
  <si>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</si>
  <si>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</si>
  <si>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</si>
  <si>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</si>
  <si>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</si>
  <si>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</si>
  <si>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</si>
  <si>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</si>
  <si>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</si>
  <si>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</si>
  <si>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</si>
  <si>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</si>
  <si>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</si>
  <si>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</si>
  <si>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</si>
  <si>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</si>
  <si>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</si>
  <si>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доставка платёжных документов МКД (квитанции потребителям МКД)</t>
  </si>
  <si>
    <t>доставка платёжных документов ЧС (квитанции потребителям ЧС)</t>
  </si>
  <si>
    <t>Общая НМЦ договора установлена Заказчиком</t>
  </si>
  <si>
    <t>Приложения:</t>
  </si>
  <si>
    <t>дата</t>
  </si>
  <si>
    <t>должность</t>
  </si>
  <si>
    <t>подпись</t>
  </si>
  <si>
    <t>Руководитель подразделения снабжения: Аблякимов Р.Э.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</si>
  <si>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</si>
  <si>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</si>
  <si>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>доставка долговых претензий ФЛ</t>
  </si>
  <si>
    <t>доставка долговых претензий ЮЛ</t>
  </si>
  <si>
    <t>доставка счетов-фактур, актов выполненных работ (в адрес ЮЛ)</t>
  </si>
  <si>
    <t>Источник № 1 "Цены текущих договоров 2022-2023 года"</t>
  </si>
  <si>
    <t>Исполнитель: Исайкина Е.Н.</t>
  </si>
  <si>
    <t>бухгалтер</t>
  </si>
  <si>
    <t>Заключение договора об оказании услуг по доставке квитанций в 2024 году ( 01.01.2024-30.09.2024)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</si>
</sst>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color rgb="FF000000"/>
      <name val="Times New Roman"/>
      <family val="1"/>
      <charset val="1"/>
    </font>
    <font>
      <b/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14" fillId="4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67" fontId="14" fillId="5" borderId="1" xfId="1" applyNumberFormat="1" applyFont="1" applyFill="1" applyBorder="1" applyAlignment="1" applyProtection="1">
      <alignment horizontal="center" vertical="center" wrapText="1"/>
    </xf>
    <xf numFmtId="167" fontId="14" fillId="5" borderId="2" xfId="1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8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2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3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4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5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6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7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8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9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10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11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1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2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MJ43"/>
  <sheetViews>
    <sheetView tabSelected="1" view="pageBreakPreview" zoomScale="90" zoomScaleNormal="70" zoomScalePageLayoutView="9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M26" sqref="M26"/>
    </sheetView>
  </sheetViews>
  <sheetFormatPr defaultColWidth="8.85546875" defaultRowHeight="12.75" outlineLevelRow="1"/>
  <cols>
    <col min="1" max="1" width="4.42578125" style="1" customWidth="1"/>
    <col min="2" max="2" width="6.7109375" style="1" customWidth="1"/>
    <col min="3" max="3" width="28.28515625" style="1" customWidth="1"/>
    <col min="4" max="4" width="3.85546875" style="1" customWidth="1"/>
    <col min="5" max="5" width="10.28515625" style="1" customWidth="1"/>
    <col min="6" max="6" width="7.5703125" style="1" customWidth="1"/>
    <col min="7" max="7" width="8" style="2" customWidth="1"/>
    <col min="8" max="8" width="7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9.140625" style="1" customWidth="1"/>
    <col min="16" max="25" width="12.7109375" style="1" hidden="1" customWidth="1"/>
    <col min="26" max="26" width="8.140625" style="1" customWidth="1"/>
    <col min="27" max="27" width="16" style="1" customWidth="1"/>
    <col min="28" max="28" width="14" style="1" customWidth="1"/>
    <col min="29" max="29" width="17.7109375" style="1" customWidth="1"/>
    <col min="30" max="1023" width="8.85546875" style="1"/>
    <col min="1024" max="1025" width="11.5703125" customWidth="1"/>
  </cols>
  <sheetData>
    <row r="1" spans="1:1024" ht="15.75">
      <c r="U1" s="3"/>
      <c r="Z1" s="1" t="s">
        <v>0</v>
      </c>
    </row>
    <row r="2" spans="1:1024" ht="15.75">
      <c r="U2" s="3"/>
      <c r="Z2" s="1" t="s">
        <v>1</v>
      </c>
    </row>
    <row r="3" spans="1:1024" ht="15.75">
      <c r="U3" s="3"/>
      <c r="Z3" s="1" t="s">
        <v>2</v>
      </c>
    </row>
    <row r="4" spans="1:1024" ht="16.5" customHeight="1"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1024" ht="15.75" customHeight="1">
      <c r="C5" s="4" t="s">
        <v>3</v>
      </c>
      <c r="D5" s="4"/>
      <c r="E5" s="4"/>
      <c r="F5" s="4"/>
      <c r="G5" s="5"/>
      <c r="H5" s="4"/>
      <c r="I5" s="4"/>
      <c r="J5" s="4"/>
      <c r="K5" s="4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1024" s="7" customFormat="1" ht="19.5" customHeight="1">
      <c r="C6" s="8" t="s">
        <v>4</v>
      </c>
      <c r="D6" s="71" t="s">
        <v>5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MJ6"/>
    </row>
    <row r="7" spans="1:1024" s="7" customFormat="1" ht="19.5" customHeight="1">
      <c r="C7" s="8" t="s">
        <v>6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MJ7"/>
    </row>
    <row r="8" spans="1:1024" s="7" customFormat="1" ht="19.5" customHeight="1">
      <c r="C8" s="8" t="s">
        <v>7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MJ8"/>
    </row>
    <row r="9" spans="1:1024" s="7" customFormat="1" ht="19.5" customHeight="1">
      <c r="C9" s="8" t="s">
        <v>8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MJ9"/>
    </row>
    <row r="10" spans="1:1024" s="7" customFormat="1" ht="19.5" customHeight="1">
      <c r="C10" s="8" t="s">
        <v>9</v>
      </c>
      <c r="D10" s="9" t="s">
        <v>76</v>
      </c>
      <c r="E10" s="10"/>
      <c r="F10" s="10"/>
      <c r="G10" s="10"/>
      <c r="H10" s="10"/>
      <c r="I10" s="10"/>
      <c r="J10" s="10"/>
      <c r="K10" s="10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MJ10"/>
    </row>
    <row r="11" spans="1:1024" s="7" customFormat="1" ht="27" customHeight="1">
      <c r="C11" s="8" t="s">
        <v>10</v>
      </c>
      <c r="D11" s="71" t="s">
        <v>11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MJ11"/>
    </row>
    <row r="12" spans="1:1024" s="7" customFormat="1" ht="45.75" customHeight="1">
      <c r="C12" s="8" t="s">
        <v>12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MJ12"/>
    </row>
    <row r="13" spans="1:1024" ht="16.5" customHeight="1"/>
    <row r="14" spans="1:1024" ht="25.5" customHeight="1">
      <c r="A14" s="68" t="s">
        <v>13</v>
      </c>
      <c r="B14" s="68" t="s">
        <v>14</v>
      </c>
      <c r="C14" s="68" t="s">
        <v>15</v>
      </c>
      <c r="D14" s="68" t="s">
        <v>16</v>
      </c>
      <c r="E14" s="68" t="s">
        <v>17</v>
      </c>
      <c r="F14" s="68" t="s">
        <v>73</v>
      </c>
      <c r="G14" s="68"/>
      <c r="H14" s="68"/>
      <c r="I14" s="68"/>
      <c r="J14" s="72" t="s">
        <v>18</v>
      </c>
      <c r="K14" s="68" t="s">
        <v>19</v>
      </c>
      <c r="L14" s="73" t="s">
        <v>20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4" t="s">
        <v>21</v>
      </c>
      <c r="AA14" s="75" t="s">
        <v>22</v>
      </c>
      <c r="AB14" s="68" t="s">
        <v>23</v>
      </c>
      <c r="AC14" s="67" t="s">
        <v>24</v>
      </c>
    </row>
    <row r="15" spans="1:1024" ht="28.5" customHeight="1">
      <c r="A15" s="68"/>
      <c r="B15" s="68"/>
      <c r="C15" s="68"/>
      <c r="D15" s="68"/>
      <c r="E15" s="68"/>
      <c r="F15" s="68" t="s">
        <v>25</v>
      </c>
      <c r="G15" s="69" t="s">
        <v>26</v>
      </c>
      <c r="H15" s="68" t="s">
        <v>27</v>
      </c>
      <c r="I15" s="68" t="s">
        <v>28</v>
      </c>
      <c r="J15" s="72"/>
      <c r="K15" s="72"/>
      <c r="L15" s="70" t="s">
        <v>29</v>
      </c>
      <c r="M15" s="70"/>
      <c r="N15" s="70"/>
      <c r="O15" s="70"/>
      <c r="P15" s="70" t="s">
        <v>30</v>
      </c>
      <c r="Q15" s="70"/>
      <c r="R15" s="70"/>
      <c r="S15" s="70"/>
      <c r="T15" s="70"/>
      <c r="U15" s="68" t="s">
        <v>31</v>
      </c>
      <c r="V15" s="68"/>
      <c r="W15" s="68"/>
      <c r="X15" s="68"/>
      <c r="Y15" s="68"/>
      <c r="Z15" s="74"/>
      <c r="AA15" s="75"/>
      <c r="AB15" s="75"/>
      <c r="AC15" s="67"/>
    </row>
    <row r="16" spans="1:1024" ht="52.5" customHeight="1">
      <c r="A16" s="68"/>
      <c r="B16" s="68"/>
      <c r="C16" s="68"/>
      <c r="D16" s="68"/>
      <c r="E16" s="68"/>
      <c r="F16" s="68"/>
      <c r="G16" s="69"/>
      <c r="H16" s="68"/>
      <c r="I16" s="68"/>
      <c r="J16" s="72"/>
      <c r="K16" s="72"/>
      <c r="L16" s="12" t="s">
        <v>32</v>
      </c>
      <c r="M16" s="12" t="s">
        <v>33</v>
      </c>
      <c r="N16" s="12" t="s">
        <v>34</v>
      </c>
      <c r="O16" s="12" t="s">
        <v>35</v>
      </c>
      <c r="P16" s="12" t="s">
        <v>36</v>
      </c>
      <c r="Q16" s="12" t="s">
        <v>37</v>
      </c>
      <c r="R16" s="12" t="s">
        <v>38</v>
      </c>
      <c r="S16" s="12" t="s">
        <v>39</v>
      </c>
      <c r="T16" s="12" t="s">
        <v>40</v>
      </c>
      <c r="U16" s="12" t="s">
        <v>41</v>
      </c>
      <c r="V16" s="12" t="s">
        <v>42</v>
      </c>
      <c r="W16" s="12" t="s">
        <v>43</v>
      </c>
      <c r="X16" s="12" t="s">
        <v>44</v>
      </c>
      <c r="Y16" s="12" t="s">
        <v>45</v>
      </c>
      <c r="Z16" s="74"/>
      <c r="AA16" s="75"/>
      <c r="AB16" s="75"/>
      <c r="AC16" s="67"/>
    </row>
    <row r="17" spans="1:1024" s="18" customFormat="1" ht="15.75" customHeight="1">
      <c r="A17" s="13">
        <v>1</v>
      </c>
      <c r="B17" s="14">
        <v>2</v>
      </c>
      <c r="C17" s="15">
        <v>3</v>
      </c>
      <c r="D17" s="14">
        <v>4</v>
      </c>
      <c r="E17" s="14">
        <v>5</v>
      </c>
      <c r="F17" s="14">
        <v>6</v>
      </c>
      <c r="G17" s="16">
        <v>7</v>
      </c>
      <c r="H17" s="14">
        <v>8</v>
      </c>
      <c r="I17" s="14">
        <v>9</v>
      </c>
      <c r="J17" s="14">
        <v>10</v>
      </c>
      <c r="K17" s="14">
        <v>11</v>
      </c>
      <c r="L17" s="13" t="s">
        <v>46</v>
      </c>
      <c r="M17" s="13" t="s">
        <v>47</v>
      </c>
      <c r="N17" s="13" t="s">
        <v>48</v>
      </c>
      <c r="O17" s="13" t="s">
        <v>49</v>
      </c>
      <c r="P17" s="13" t="s">
        <v>50</v>
      </c>
      <c r="Q17" s="13" t="s">
        <v>51</v>
      </c>
      <c r="R17" s="13" t="s">
        <v>52</v>
      </c>
      <c r="S17" s="13" t="s">
        <v>53</v>
      </c>
      <c r="T17" s="13" t="s">
        <v>54</v>
      </c>
      <c r="U17" s="13" t="s">
        <v>55</v>
      </c>
      <c r="V17" s="13" t="s">
        <v>56</v>
      </c>
      <c r="W17" s="13" t="s">
        <v>57</v>
      </c>
      <c r="X17" s="13" t="s">
        <v>58</v>
      </c>
      <c r="Y17" s="13" t="s">
        <v>59</v>
      </c>
      <c r="Z17" s="17">
        <v>13</v>
      </c>
      <c r="AA17" s="17">
        <v>14</v>
      </c>
      <c r="AB17" s="17">
        <v>15</v>
      </c>
      <c r="AC17" s="17">
        <v>16</v>
      </c>
      <c r="AMJ17"/>
    </row>
    <row r="18" spans="1:1024" ht="25.7" customHeight="1">
      <c r="A18" s="19">
        <v>1</v>
      </c>
      <c r="B18" s="19"/>
      <c r="C18" s="20" t="s">
        <v>72</v>
      </c>
      <c r="D18" s="21"/>
      <c r="E18" s="22">
        <v>900</v>
      </c>
      <c r="F18" s="56">
        <v>18</v>
      </c>
      <c r="G18" s="23">
        <v>649</v>
      </c>
      <c r="H18" s="24">
        <v>44922</v>
      </c>
      <c r="I18" s="25"/>
      <c r="J18" s="26"/>
      <c r="K18" s="27"/>
      <c r="L18" s="60">
        <v>23</v>
      </c>
      <c r="M18" s="60">
        <v>25.15</v>
      </c>
      <c r="N18" s="60">
        <v>18.02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9">
        <f>COUNTIF(K18:Y18,"&gt;0")</f>
        <v>3</v>
      </c>
      <c r="AA18" s="30">
        <f>CEILING(SUM(K18:Y18)/COUNTIF(K18:Y18,"&gt;0"),0.01)</f>
        <v>22.06</v>
      </c>
      <c r="AB18" s="30">
        <v>19854</v>
      </c>
      <c r="AC18" s="29">
        <f>STDEV(K18:Y18)/AA18*100</f>
        <v>16.579365401183676</v>
      </c>
    </row>
    <row r="19" spans="1:1024" ht="33.200000000000003" customHeight="1" outlineLevel="1">
      <c r="A19" s="19">
        <v>2</v>
      </c>
      <c r="B19" s="19"/>
      <c r="C19" s="20" t="s">
        <v>60</v>
      </c>
      <c r="D19" s="21"/>
      <c r="E19" s="22">
        <v>4613337</v>
      </c>
      <c r="F19" s="57">
        <v>2.0299999999999998</v>
      </c>
      <c r="G19" s="23">
        <v>649</v>
      </c>
      <c r="H19" s="24">
        <v>44922</v>
      </c>
      <c r="I19" s="25"/>
      <c r="J19" s="26"/>
      <c r="K19" s="27"/>
      <c r="L19" s="60">
        <v>2.23</v>
      </c>
      <c r="M19" s="60">
        <v>2.1</v>
      </c>
      <c r="N19" s="60">
        <v>2.0499999999999998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9">
        <f t="shared" ref="Z19:Z22" si="0">COUNTIF(K19:Y19,"&gt;0")</f>
        <v>3</v>
      </c>
      <c r="AA19" s="30">
        <f t="shared" ref="AA19:AA22" si="1">CEILING(SUM(K19:Y19)/COUNTIF(K19:Y19,"&gt;0"),0.01)</f>
        <v>2.13</v>
      </c>
      <c r="AB19" s="30">
        <f t="shared" ref="AB19:AB22" si="2">AA19*E19</f>
        <v>9826407.8099999987</v>
      </c>
      <c r="AC19" s="29">
        <f t="shared" ref="AC19:AC22" si="3">STDEV(K19:Y19)/AA19*100</f>
        <v>4.3622409592382976</v>
      </c>
    </row>
    <row r="20" spans="1:1024" ht="30.6" customHeight="1" outlineLevel="1">
      <c r="A20" s="19">
        <v>3</v>
      </c>
      <c r="B20" s="19"/>
      <c r="C20" s="62" t="s">
        <v>61</v>
      </c>
      <c r="D20" s="21"/>
      <c r="E20" s="22">
        <v>288000</v>
      </c>
      <c r="F20" s="57">
        <v>2.94</v>
      </c>
      <c r="G20" s="23">
        <v>649</v>
      </c>
      <c r="H20" s="24">
        <v>44922</v>
      </c>
      <c r="I20" s="25"/>
      <c r="J20" s="26"/>
      <c r="K20" s="27"/>
      <c r="L20" s="60">
        <v>2.96</v>
      </c>
      <c r="M20" s="60">
        <v>3.5</v>
      </c>
      <c r="N20" s="60">
        <v>2.72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9">
        <f t="shared" si="0"/>
        <v>3</v>
      </c>
      <c r="AA20" s="30">
        <f t="shared" si="1"/>
        <v>3.06</v>
      </c>
      <c r="AB20" s="30">
        <f>AA20*E20</f>
        <v>881280</v>
      </c>
      <c r="AC20" s="29">
        <f t="shared" si="3"/>
        <v>13.055545330351867</v>
      </c>
    </row>
    <row r="21" spans="1:1024" ht="30.6" customHeight="1" outlineLevel="1">
      <c r="A21" s="19">
        <v>4</v>
      </c>
      <c r="B21" s="19"/>
      <c r="C21" s="62" t="s">
        <v>70</v>
      </c>
      <c r="D21" s="21"/>
      <c r="E21" s="22">
        <v>237753</v>
      </c>
      <c r="F21" s="57">
        <v>2.4500000000000002</v>
      </c>
      <c r="G21" s="23">
        <v>649</v>
      </c>
      <c r="H21" s="24">
        <v>44922</v>
      </c>
      <c r="I21" s="25"/>
      <c r="J21" s="26"/>
      <c r="K21" s="27"/>
      <c r="L21" s="60">
        <v>2.25</v>
      </c>
      <c r="M21" s="60">
        <v>3.5</v>
      </c>
      <c r="N21" s="60">
        <v>2.0499999999999998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9">
        <f t="shared" si="0"/>
        <v>3</v>
      </c>
      <c r="AA21" s="30">
        <f t="shared" si="1"/>
        <v>2.6</v>
      </c>
      <c r="AB21" s="30">
        <f t="shared" si="2"/>
        <v>618157.80000000005</v>
      </c>
      <c r="AC21" s="29">
        <f t="shared" si="3"/>
        <v>30.223526241349479</v>
      </c>
    </row>
    <row r="22" spans="1:1024" ht="30.6" customHeight="1" outlineLevel="1">
      <c r="A22" s="19">
        <v>5</v>
      </c>
      <c r="B22" s="58"/>
      <c r="C22" s="59" t="s">
        <v>71</v>
      </c>
      <c r="D22" s="21"/>
      <c r="E22" s="22">
        <v>27000</v>
      </c>
      <c r="F22" s="57">
        <v>22.2</v>
      </c>
      <c r="G22" s="23">
        <v>649</v>
      </c>
      <c r="H22" s="24">
        <v>44922</v>
      </c>
      <c r="I22" s="25"/>
      <c r="J22" s="26"/>
      <c r="K22" s="27"/>
      <c r="L22" s="61">
        <v>23</v>
      </c>
      <c r="M22" s="60">
        <v>25.15</v>
      </c>
      <c r="N22" s="60">
        <v>18.02</v>
      </c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9">
        <f t="shared" si="0"/>
        <v>3</v>
      </c>
      <c r="AA22" s="30">
        <f t="shared" si="1"/>
        <v>22.06</v>
      </c>
      <c r="AB22" s="30">
        <f t="shared" si="2"/>
        <v>595620</v>
      </c>
      <c r="AC22" s="29">
        <f t="shared" si="3"/>
        <v>16.579365401183676</v>
      </c>
    </row>
    <row r="23" spans="1:1024" ht="24" customHeight="1">
      <c r="A23" s="31"/>
      <c r="B23" s="32"/>
      <c r="C23" s="66" t="s">
        <v>62</v>
      </c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/>
      <c r="AB23" s="35">
        <f>AB18+AB19+AB20+AB21+AB22</f>
        <v>11941319.609999999</v>
      </c>
      <c r="AC23" s="36"/>
    </row>
    <row r="24" spans="1:1024" ht="13.5" customHeight="1">
      <c r="C24" s="37"/>
      <c r="D24" s="37"/>
      <c r="E24" s="37"/>
      <c r="F24" s="37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9"/>
    </row>
    <row r="25" spans="1:1024" s="40" customFormat="1" ht="13.5" customHeight="1">
      <c r="C25" s="40" t="s">
        <v>63</v>
      </c>
      <c r="G25" s="41"/>
      <c r="AMJ25"/>
    </row>
    <row r="26" spans="1:1024" s="42" customFormat="1" ht="15" customHeight="1">
      <c r="C26" s="43"/>
      <c r="G26" s="44"/>
      <c r="AMJ26"/>
    </row>
    <row r="27" spans="1:1024" s="40" customFormat="1" ht="15" customHeight="1">
      <c r="C27" s="45"/>
      <c r="G27" s="41"/>
      <c r="AMJ27"/>
    </row>
    <row r="28" spans="1:1024" s="40" customFormat="1" ht="15" customHeight="1">
      <c r="C28" s="45"/>
      <c r="G28" s="41"/>
      <c r="AMJ28"/>
    </row>
    <row r="29" spans="1:1024" ht="13.5" customHeight="1">
      <c r="L29" s="46"/>
    </row>
    <row r="30" spans="1:1024" s="47" customFormat="1" ht="13.5" customHeight="1">
      <c r="C30" s="48" t="s">
        <v>74</v>
      </c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MJ30"/>
    </row>
    <row r="31" spans="1:1024" s="47" customFormat="1" ht="13.5" customHeight="1"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MJ31"/>
    </row>
    <row r="32" spans="1:1024" s="47" customFormat="1" ht="13.5" customHeight="1">
      <c r="C32" s="49"/>
      <c r="D32" s="50"/>
      <c r="E32" s="50"/>
      <c r="F32" s="63" t="s">
        <v>75</v>
      </c>
      <c r="G32" s="63"/>
      <c r="H32" s="63"/>
      <c r="I32" s="63"/>
      <c r="J32" s="63"/>
      <c r="K32" s="51"/>
      <c r="L32" s="63"/>
      <c r="M32" s="63"/>
      <c r="N32" s="63"/>
      <c r="O32" s="52"/>
      <c r="P32" s="1"/>
      <c r="Q32" s="1"/>
      <c r="R32" s="1"/>
      <c r="S32" s="1"/>
      <c r="T32" s="1"/>
      <c r="U32" s="63"/>
      <c r="V32" s="63"/>
      <c r="W32" s="63"/>
      <c r="X32" s="63"/>
      <c r="Y32" s="63"/>
      <c r="Z32" s="63"/>
      <c r="AA32" s="63"/>
      <c r="AB32" s="53"/>
      <c r="AMJ32"/>
    </row>
    <row r="33" spans="3:1024" s="47" customFormat="1" ht="13.5" customHeight="1">
      <c r="C33" s="54" t="s">
        <v>64</v>
      </c>
      <c r="D33" s="50"/>
      <c r="E33" s="50"/>
      <c r="F33" s="64" t="s">
        <v>65</v>
      </c>
      <c r="G33" s="64"/>
      <c r="H33" s="64"/>
      <c r="I33" s="64"/>
      <c r="J33" s="64"/>
      <c r="K33" s="1"/>
      <c r="L33" s="65" t="s">
        <v>66</v>
      </c>
      <c r="M33" s="65"/>
      <c r="N33" s="65"/>
      <c r="O33" s="52"/>
      <c r="P33" s="1"/>
      <c r="Q33" s="1"/>
      <c r="R33" s="1"/>
      <c r="S33" s="1"/>
      <c r="T33" s="1"/>
      <c r="U33" s="64"/>
      <c r="V33" s="64"/>
      <c r="W33" s="64"/>
      <c r="X33" s="64"/>
      <c r="Y33" s="64"/>
      <c r="Z33" s="64"/>
      <c r="AA33" s="64"/>
      <c r="AMJ33"/>
    </row>
    <row r="34" spans="3:1024" ht="13.5" customHeight="1">
      <c r="C34" s="55"/>
    </row>
    <row r="35" spans="3:1024" ht="13.5" customHeight="1">
      <c r="C35" s="48" t="s">
        <v>67</v>
      </c>
    </row>
    <row r="36" spans="3:1024" ht="13.5" customHeight="1"/>
    <row r="37" spans="3:1024">
      <c r="C37" s="49"/>
      <c r="D37" s="50"/>
      <c r="E37" s="50"/>
      <c r="F37" s="63" t="s">
        <v>68</v>
      </c>
      <c r="G37" s="63"/>
      <c r="H37" s="63"/>
      <c r="I37" s="63"/>
      <c r="J37" s="63"/>
      <c r="K37" s="51"/>
      <c r="L37" s="63"/>
      <c r="M37" s="63"/>
      <c r="N37" s="63"/>
      <c r="O37" s="52"/>
      <c r="U37" s="63"/>
      <c r="V37" s="63"/>
      <c r="W37" s="63"/>
      <c r="X37" s="63"/>
      <c r="Y37" s="63"/>
      <c r="Z37" s="63"/>
      <c r="AA37" s="63"/>
    </row>
    <row r="38" spans="3:1024">
      <c r="C38" s="54" t="s">
        <v>64</v>
      </c>
      <c r="D38" s="50"/>
      <c r="E38" s="50"/>
      <c r="F38" s="64" t="s">
        <v>65</v>
      </c>
      <c r="G38" s="64"/>
      <c r="H38" s="64"/>
      <c r="I38" s="64"/>
      <c r="J38" s="64"/>
      <c r="L38" s="65" t="s">
        <v>66</v>
      </c>
      <c r="M38" s="65"/>
      <c r="N38" s="65"/>
      <c r="O38" s="52"/>
      <c r="U38" s="64"/>
      <c r="V38" s="64"/>
      <c r="W38" s="64"/>
      <c r="X38" s="64"/>
      <c r="Y38" s="64"/>
      <c r="Z38" s="64"/>
      <c r="AA38" s="64"/>
    </row>
    <row r="41" spans="3:1024">
      <c r="C41" s="48" t="s">
        <v>69</v>
      </c>
    </row>
    <row r="43" spans="3:1024"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</row>
  </sheetData>
  <mergeCells count="41">
    <mergeCell ref="C4:AB4"/>
    <mergeCell ref="D6:AB6"/>
    <mergeCell ref="D7:AB7"/>
    <mergeCell ref="D8:AB8"/>
    <mergeCell ref="D9:AB9"/>
    <mergeCell ref="D11:AB11"/>
    <mergeCell ref="D12:AB12"/>
    <mergeCell ref="A14:A16"/>
    <mergeCell ref="B14:B16"/>
    <mergeCell ref="C14:C16"/>
    <mergeCell ref="D14:D16"/>
    <mergeCell ref="E14:E16"/>
    <mergeCell ref="F14:I14"/>
    <mergeCell ref="J14:J16"/>
    <mergeCell ref="K14:K16"/>
    <mergeCell ref="L14:Y14"/>
    <mergeCell ref="Z14:Z16"/>
    <mergeCell ref="AA14:AA16"/>
    <mergeCell ref="AB14:AB16"/>
    <mergeCell ref="AC14:AC16"/>
    <mergeCell ref="F15:F16"/>
    <mergeCell ref="G15:G16"/>
    <mergeCell ref="H15:H16"/>
    <mergeCell ref="I15:I16"/>
    <mergeCell ref="L15:O15"/>
    <mergeCell ref="P15:T15"/>
    <mergeCell ref="U15:Y15"/>
    <mergeCell ref="C23:M23"/>
    <mergeCell ref="F32:J32"/>
    <mergeCell ref="L32:N32"/>
    <mergeCell ref="U32:AA32"/>
    <mergeCell ref="F33:J33"/>
    <mergeCell ref="L33:N33"/>
    <mergeCell ref="U33:AA33"/>
    <mergeCell ref="C43:AC43"/>
    <mergeCell ref="F37:J37"/>
    <mergeCell ref="L37:N37"/>
    <mergeCell ref="U37:AA37"/>
    <mergeCell ref="F38:J38"/>
    <mergeCell ref="L38:N38"/>
    <mergeCell ref="U38:AA38"/>
  </mergeCells>
  <dataValidations disablePrompts="1" count="1">
    <dataValidation type="list" allowBlank="1" showInputMessage="1" showErrorMessage="1" sqref="D7:AB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6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aknyazkina</cp:lastModifiedBy>
  <cp:revision>15</cp:revision>
  <cp:lastPrinted>2023-10-03T07:12:47Z</cp:lastPrinted>
  <dcterms:created xsi:type="dcterms:W3CDTF">1996-10-08T23:32:33Z</dcterms:created>
  <dcterms:modified xsi:type="dcterms:W3CDTF">2023-10-20T09:27:24Z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